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6060.28106\"/>
    </mc:Choice>
  </mc:AlternateContent>
  <xr:revisionPtr revIDLastSave="0" documentId="13_ncr:1_{3CFA7FA9-A99E-497C-8160-6B4455299A87}" xr6:coauthVersionLast="45" xr6:coauthVersionMax="45" xr10:uidLastSave="{00000000-0000-0000-0000-000000000000}"/>
  <bookViews>
    <workbookView xWindow="15" yWindow="0" windowWidth="28785" windowHeight="15600" activeTab="1" xr2:uid="{00000000-000D-0000-FFFF-FFFF00000000}"/>
  </bookViews>
  <sheets>
    <sheet name="прил.3" sheetId="2" r:id="rId1"/>
    <sheet name="прил.4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4" l="1"/>
  <c r="E28" i="4"/>
  <c r="E26" i="4"/>
  <c r="E22" i="4"/>
  <c r="E20" i="4"/>
  <c r="E37" i="2"/>
  <c r="E35" i="2"/>
  <c r="E33" i="2"/>
  <c r="E25" i="2" l="1"/>
  <c r="E24" i="2" s="1"/>
  <c r="E23" i="2" s="1"/>
  <c r="E40" i="4"/>
  <c r="E38" i="4"/>
  <c r="E36" i="4"/>
  <c r="E34" i="4"/>
  <c r="E32" i="4"/>
  <c r="E24" i="4"/>
  <c r="E17" i="4"/>
  <c r="E13" i="4"/>
  <c r="E11" i="4"/>
  <c r="E57" i="2"/>
  <c r="E55" i="2"/>
  <c r="E51" i="2"/>
  <c r="E49" i="2"/>
  <c r="E47" i="2"/>
  <c r="E41" i="2"/>
  <c r="E40" i="2" s="1"/>
  <c r="E29" i="2"/>
  <c r="E28" i="2" s="1"/>
  <c r="E10" i="4" l="1"/>
  <c r="E54" i="2"/>
  <c r="E53" i="2" s="1"/>
  <c r="E12" i="2"/>
  <c r="E11" i="2" s="1"/>
  <c r="E45" i="2"/>
  <c r="E44" i="2" s="1"/>
  <c r="E27" i="2"/>
  <c r="E39" i="2"/>
  <c r="E15" i="2"/>
  <c r="E14" i="2" s="1"/>
  <c r="E20" i="2"/>
  <c r="E19" i="2" s="1"/>
  <c r="E10" i="2" l="1"/>
  <c r="E9" i="4"/>
  <c r="E43" i="2"/>
  <c r="E9" i="2" l="1"/>
</calcChain>
</file>

<file path=xl/sharedStrings.xml><?xml version="1.0" encoding="utf-8"?>
<sst xmlns="http://schemas.openxmlformats.org/spreadsheetml/2006/main" count="191" uniqueCount="79">
  <si>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</si>
  <si>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</si>
  <si>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</si>
  <si>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</si>
  <si>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</si>
  <si>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</si>
  <si>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 xml:space="preserve">Глава сельского поселения </t>
  </si>
  <si>
    <t>Республики Башкортостан</t>
  </si>
  <si>
    <t>муниципального района Туймазинский район</t>
  </si>
  <si>
    <t>Вед</t>
  </si>
  <si>
    <t>Приложение № 4</t>
  </si>
  <si>
    <t>Закупка товаров и работ и услуг для государственных (муниципальных) нужд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</si>
  <si>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</si>
  <si>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</si>
  <si>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</si>
  <si>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</si>
  <si>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</si>
  <si>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Приложение № 3</t>
  </si>
  <si>
    <t>ОБЩЕГОСУДАРСТВЕННЫЕ ВОПРОСЫ</t>
  </si>
  <si>
    <t>0100</t>
  </si>
  <si>
    <t>0102</t>
  </si>
  <si>
    <t>Глава муниципального образования</t>
  </si>
  <si>
    <t>0104</t>
  </si>
  <si>
    <t xml:space="preserve">Иные бюджетные ассигнования 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</si>
  <si>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</si>
  <si>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</si>
  <si>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</si>
  <si>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</si>
  <si>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</si>
  <si>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</si>
  <si>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</si>
  <si>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0200</t>
  </si>
  <si>
    <t>0203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</si>
  <si>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</si>
  <si>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ЖИЛИЩНО-КОММУНАЛЬНОЕ ХОЗЯЙСТВО</t>
  </si>
  <si>
    <t>0500</t>
  </si>
  <si>
    <t>Благоустройство</t>
  </si>
  <si>
    <t>0503</t>
  </si>
  <si>
    <t>Мероприятия по благоустройству территорий населенных пунктов</t>
  </si>
  <si>
    <t>Закупка товаров, работ и услуг для обеспечения государственных (муниципальных) нужд</t>
  </si>
  <si>
    <t>1600074040</t>
  </si>
  <si>
    <t xml:space="preserve">Закупка товаров и работ и услуг для государственных (муниципальных) нужд         </t>
  </si>
  <si>
    <t>200</t>
  </si>
  <si>
    <t>(руб.)</t>
  </si>
  <si>
    <t>Глава сельского поселения</t>
  </si>
  <si>
    <t>0113</t>
  </si>
  <si>
    <t>Содержание и обслуживание муниципальной казны</t>
  </si>
  <si>
    <t>к решению Совета сельского поселения Чукадыбашевский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</si>
  <si>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Чукадыбашевский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</si>
  <si>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</si>
  <si>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Чукадыбашевский сельсовет</t>
  </si>
  <si>
    <t>Р.Р. Гареев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</si>
  <si>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</si>
  <si>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</si>
  <si>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</si>
  <si>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</si>
  <si>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</si>
  <si>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</si>
  <si>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Организация и содержание мест захоронения</t>
  </si>
  <si>
    <t>ОХРАНА ОКРУЖАЮЩЕЙ СРЕДЫ</t>
  </si>
  <si>
    <t>0600</t>
  </si>
  <si>
    <t>Другие вопросы в области охраны окружающей среды</t>
  </si>
  <si>
    <t>0605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</si>
  <si>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</si>
  <si>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50000,0</t>
  </si>
  <si>
    <t>Cофинансирование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</si>
  <si>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16000S2010</t>
  </si>
  <si>
    <t>Мероприятия в области экологии и природопользования</t>
  </si>
  <si>
    <t>500000,0</t>
  </si>
  <si>
    <t>Чукадыбашевский сельсовет муниципального района Туймазинский район Республики Башкортостан на 2022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</si>
  <si>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2022 год</t>
  </si>
  <si>
    <t>Реализация проектов развития общественной инфраструктуры, основанных на местных инициативах, за счет средств бюджетов</t>
  </si>
  <si>
    <t>16000S2471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</si>
  <si>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</si>
  <si>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16000S2472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</si>
  <si>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</si>
  <si>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16000S2473</t>
  </si>
  <si>
    <t xml:space="preserve"> сельсовет муниципального района Туймазинский район Республики Башкортостан на 2022 год </t>
  </si>
  <si>
    <t>от 15.05. 2023 года №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</si>
</sst>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49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2" fontId="2" fillId="0" borderId="1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workbookViewId="0">
      <selection activeCell="B3" sqref="B3:E3"/>
    </sheetView>
  </sheetViews>
  <sheetFormatPr defaultRowHeight="15" x14ac:dyDescent="0.25"/>
  <cols>
    <col min="1" max="1" width="54.140625" customWidth="1"/>
    <col min="2" max="2" width="7.5703125" style="10" customWidth="1"/>
    <col min="3" max="3" width="13.140625" customWidth="1"/>
    <col min="4" max="4" width="6.7109375" customWidth="1"/>
    <col min="5" max="5" width="11.85546875" customWidth="1"/>
  </cols>
  <sheetData>
    <row r="1" spans="1:7" ht="15" customHeight="1" x14ac:dyDescent="0.25">
      <c r="A1" s="53"/>
      <c r="C1" s="49" t="s">
        <v>17</v>
      </c>
      <c r="D1" s="51"/>
      <c r="E1" s="51"/>
    </row>
    <row r="2" spans="1:7" ht="57.75" customHeight="1" x14ac:dyDescent="0.25">
      <c r="A2" s="53"/>
      <c r="B2" s="49" t="s">
        <v>47</v>
      </c>
      <c r="C2" s="48"/>
      <c r="D2" s="48"/>
      <c r="E2" s="48"/>
    </row>
    <row r="3" spans="1:7" ht="16.5" customHeight="1" x14ac:dyDescent="0.25">
      <c r="A3" s="53"/>
      <c r="B3" s="50" t="s">
        <v>78</v>
      </c>
      <c r="C3" s="48"/>
      <c r="D3" s="48"/>
      <c r="E3" s="48"/>
    </row>
    <row r="4" spans="1:7" x14ac:dyDescent="0.25">
      <c r="A4" s="6"/>
    </row>
    <row r="5" spans="1:7" x14ac:dyDescent="0.25">
      <c r="A5" s="52" t="s">
        <v>0</v>
      </c>
      <c r="B5" s="48"/>
      <c r="C5" s="48"/>
      <c r="D5" s="48"/>
      <c r="E5" s="48"/>
    </row>
    <row r="6" spans="1:7" ht="60.75" customHeight="1" x14ac:dyDescent="0.25">
      <c r="A6" s="54" t="s">
        <v>69</v>
      </c>
      <c r="B6" s="55"/>
      <c r="C6" s="55"/>
      <c r="D6" s="55"/>
      <c r="E6" s="55"/>
    </row>
    <row r="7" spans="1:7" x14ac:dyDescent="0.25">
      <c r="E7" s="5" t="s">
        <v>43</v>
      </c>
    </row>
    <row r="8" spans="1:7" x14ac:dyDescent="0.25">
      <c r="A8" s="2" t="s">
        <v>1</v>
      </c>
      <c r="B8" s="11" t="s">
        <v>2</v>
      </c>
      <c r="C8" s="2" t="s">
        <v>3</v>
      </c>
      <c r="D8" s="2" t="s">
        <v>4</v>
      </c>
      <c r="E8" s="2" t="s">
        <v>70</v>
      </c>
    </row>
    <row r="9" spans="1:7" ht="21" customHeight="1" x14ac:dyDescent="0.25">
      <c r="A9" s="4" t="s">
        <v>5</v>
      </c>
      <c r="B9" s="9"/>
      <c r="C9" s="8"/>
      <c r="D9" s="8"/>
      <c r="E9" s="37">
        <f>E10+E23+E27+E39+E43+E53</f>
        <v>5741121.5099999998</v>
      </c>
    </row>
    <row r="10" spans="1:7" ht="21" customHeight="1" x14ac:dyDescent="0.25">
      <c r="A10" s="22" t="s">
        <v>18</v>
      </c>
      <c r="B10" s="23" t="s">
        <v>19</v>
      </c>
      <c r="C10" s="25"/>
      <c r="D10" s="25"/>
      <c r="E10" s="37">
        <f>E11+E14+E19</f>
        <v>2630651.5499999998</v>
      </c>
    </row>
    <row r="11" spans="1:7" ht="28.5" customHeight="1" x14ac:dyDescent="0.25">
      <c r="A11" s="3" t="s">
        <v>24</v>
      </c>
      <c r="B11" s="24" t="s">
        <v>20</v>
      </c>
      <c r="C11" s="2"/>
      <c r="D11" s="2"/>
      <c r="E11" s="38">
        <f>E12</f>
        <v>1023997.91</v>
      </c>
      <c r="G11" s="38"/>
    </row>
    <row r="12" spans="1:7" ht="16.5" customHeight="1" x14ac:dyDescent="0.25">
      <c r="A12" s="3" t="s">
        <v>21</v>
      </c>
      <c r="B12" s="24" t="s">
        <v>20</v>
      </c>
      <c r="C12" s="2">
        <v>1600002030</v>
      </c>
      <c r="D12" s="2"/>
      <c r="E12" s="38">
        <f>E13</f>
        <v>1023997.91</v>
      </c>
    </row>
    <row r="13" spans="1:7" ht="60.75" customHeight="1" x14ac:dyDescent="0.25">
      <c r="A13" s="3" t="s">
        <v>25</v>
      </c>
      <c r="B13" s="24" t="s">
        <v>20</v>
      </c>
      <c r="C13" s="2">
        <v>1600002030</v>
      </c>
      <c r="D13" s="2">
        <v>100</v>
      </c>
      <c r="E13" s="38">
        <v>1023997.91</v>
      </c>
    </row>
    <row r="14" spans="1:7" ht="46.5" customHeight="1" x14ac:dyDescent="0.25">
      <c r="A14" s="3" t="s">
        <v>26</v>
      </c>
      <c r="B14" s="24" t="s">
        <v>22</v>
      </c>
      <c r="C14" s="2"/>
      <c r="D14" s="2"/>
      <c r="E14" s="38">
        <f>E15</f>
        <v>1436560.1199999999</v>
      </c>
    </row>
    <row r="15" spans="1:7" ht="28.5" customHeight="1" x14ac:dyDescent="0.25">
      <c r="A15" s="3" t="s">
        <v>27</v>
      </c>
      <c r="B15" s="24" t="s">
        <v>22</v>
      </c>
      <c r="C15" s="2">
        <v>1600002040</v>
      </c>
      <c r="D15" s="2"/>
      <c r="E15" s="38">
        <f>E16+E17+E18</f>
        <v>1436560.1199999999</v>
      </c>
    </row>
    <row r="16" spans="1:7" ht="60" customHeight="1" x14ac:dyDescent="0.25">
      <c r="A16" s="3" t="s">
        <v>25</v>
      </c>
      <c r="B16" s="24" t="s">
        <v>22</v>
      </c>
      <c r="C16" s="2">
        <v>1600002040</v>
      </c>
      <c r="D16" s="2">
        <v>100</v>
      </c>
      <c r="E16" s="38">
        <v>1146770.3999999999</v>
      </c>
    </row>
    <row r="17" spans="1:5" ht="30" customHeight="1" x14ac:dyDescent="0.25">
      <c r="A17" s="3" t="s">
        <v>11</v>
      </c>
      <c r="B17" s="24" t="s">
        <v>22</v>
      </c>
      <c r="C17" s="2">
        <v>1600002040</v>
      </c>
      <c r="D17" s="2">
        <v>200</v>
      </c>
      <c r="E17" s="38">
        <v>287211.71999999997</v>
      </c>
    </row>
    <row r="18" spans="1:5" ht="18.75" customHeight="1" x14ac:dyDescent="0.25">
      <c r="A18" s="36" t="s">
        <v>23</v>
      </c>
      <c r="B18" s="28" t="s">
        <v>22</v>
      </c>
      <c r="C18" s="29">
        <v>1600002040</v>
      </c>
      <c r="D18" s="29">
        <v>800</v>
      </c>
      <c r="E18" s="38">
        <v>2578</v>
      </c>
    </row>
    <row r="19" spans="1:5" ht="18.75" customHeight="1" x14ac:dyDescent="0.25">
      <c r="A19" s="36" t="s">
        <v>52</v>
      </c>
      <c r="B19" s="28" t="s">
        <v>45</v>
      </c>
      <c r="C19" s="29"/>
      <c r="D19" s="29"/>
      <c r="E19" s="38">
        <f>E20</f>
        <v>170093.52</v>
      </c>
    </row>
    <row r="20" spans="1:5" ht="18.75" customHeight="1" x14ac:dyDescent="0.25">
      <c r="A20" s="3" t="s">
        <v>46</v>
      </c>
      <c r="B20" s="28" t="s">
        <v>45</v>
      </c>
      <c r="C20" s="29">
        <v>1600009040</v>
      </c>
      <c r="D20" s="29"/>
      <c r="E20" s="38">
        <f>E21+E22</f>
        <v>170093.52</v>
      </c>
    </row>
    <row r="21" spans="1:5" ht="30" customHeight="1" x14ac:dyDescent="0.25">
      <c r="A21" s="3" t="s">
        <v>11</v>
      </c>
      <c r="B21" s="28" t="s">
        <v>45</v>
      </c>
      <c r="C21" s="29">
        <v>1600009040</v>
      </c>
      <c r="D21" s="29">
        <v>200</v>
      </c>
      <c r="E21" s="38">
        <v>167152.57999999999</v>
      </c>
    </row>
    <row r="22" spans="1:5" ht="17.25" customHeight="1" x14ac:dyDescent="0.25">
      <c r="A22" s="36" t="s">
        <v>23</v>
      </c>
      <c r="B22" s="28" t="s">
        <v>45</v>
      </c>
      <c r="C22" s="29">
        <v>1600009040</v>
      </c>
      <c r="D22" s="29">
        <v>800</v>
      </c>
      <c r="E22" s="38">
        <v>2940.94</v>
      </c>
    </row>
    <row r="23" spans="1:5" ht="18.75" customHeight="1" x14ac:dyDescent="0.25">
      <c r="A23" s="4" t="s">
        <v>28</v>
      </c>
      <c r="B23" s="31" t="s">
        <v>31</v>
      </c>
      <c r="C23" s="8"/>
      <c r="D23" s="8"/>
      <c r="E23" s="41">
        <f>E24</f>
        <v>83840.55</v>
      </c>
    </row>
    <row r="24" spans="1:5" ht="18.75" customHeight="1" x14ac:dyDescent="0.25">
      <c r="A24" s="3" t="s">
        <v>29</v>
      </c>
      <c r="B24" s="28" t="s">
        <v>32</v>
      </c>
      <c r="C24" s="2"/>
      <c r="D24" s="2"/>
      <c r="E24" s="38">
        <f>E25</f>
        <v>83840.55</v>
      </c>
    </row>
    <row r="25" spans="1:5" ht="45" customHeight="1" x14ac:dyDescent="0.25">
      <c r="A25" s="3" t="s">
        <v>30</v>
      </c>
      <c r="B25" s="28" t="s">
        <v>32</v>
      </c>
      <c r="C25" s="2">
        <v>1600051180</v>
      </c>
      <c r="D25" s="2"/>
      <c r="E25" s="38">
        <f>E26</f>
        <v>83840.55</v>
      </c>
    </row>
    <row r="26" spans="1:5" ht="60.75" customHeight="1" x14ac:dyDescent="0.25">
      <c r="A26" s="3" t="s">
        <v>25</v>
      </c>
      <c r="B26" s="28" t="s">
        <v>32</v>
      </c>
      <c r="C26" s="2">
        <v>1600051180</v>
      </c>
      <c r="D26" s="2">
        <v>100</v>
      </c>
      <c r="E26" s="38">
        <v>83840.55</v>
      </c>
    </row>
    <row r="27" spans="1:5" ht="28.5" customHeight="1" x14ac:dyDescent="0.25">
      <c r="A27" s="4" t="s">
        <v>53</v>
      </c>
      <c r="B27" s="9" t="s">
        <v>54</v>
      </c>
      <c r="C27" s="8"/>
      <c r="D27" s="8"/>
      <c r="E27" s="41">
        <f>SUM(E28)</f>
        <v>1462780.5</v>
      </c>
    </row>
    <row r="28" spans="1:5" ht="18" customHeight="1" x14ac:dyDescent="0.25">
      <c r="A28" s="3" t="s">
        <v>55</v>
      </c>
      <c r="B28" s="24" t="s">
        <v>56</v>
      </c>
      <c r="C28" s="2"/>
      <c r="D28" s="2"/>
      <c r="E28" s="38">
        <f>E29+E32+E34+E36+E38</f>
        <v>1462780.5</v>
      </c>
    </row>
    <row r="29" spans="1:5" ht="33" customHeight="1" x14ac:dyDescent="0.25">
      <c r="A29" s="3" t="s">
        <v>57</v>
      </c>
      <c r="B29" s="24" t="s">
        <v>56</v>
      </c>
      <c r="C29" s="2">
        <v>1600024300</v>
      </c>
      <c r="D29" s="2"/>
      <c r="E29" s="38">
        <f>E30</f>
        <v>62780.5</v>
      </c>
    </row>
    <row r="30" spans="1:5" ht="33" customHeight="1" x14ac:dyDescent="0.25">
      <c r="A30" s="3" t="s">
        <v>11</v>
      </c>
      <c r="B30" s="24" t="s">
        <v>56</v>
      </c>
      <c r="C30" s="2">
        <v>1600024300</v>
      </c>
      <c r="D30" s="2">
        <v>200</v>
      </c>
      <c r="E30" s="38">
        <v>62780.5</v>
      </c>
    </row>
    <row r="31" spans="1:5" ht="89.45" customHeight="1" x14ac:dyDescent="0.25">
      <c r="A31" s="45" t="s">
        <v>63</v>
      </c>
      <c r="B31" s="11" t="s">
        <v>56</v>
      </c>
      <c r="C31" s="2">
        <v>1600074040</v>
      </c>
      <c r="D31" s="2"/>
      <c r="E31" s="11" t="s">
        <v>64</v>
      </c>
    </row>
    <row r="32" spans="1:5" ht="32.25" customHeight="1" x14ac:dyDescent="0.25">
      <c r="A32" s="3" t="s">
        <v>11</v>
      </c>
      <c r="B32" s="11" t="s">
        <v>56</v>
      </c>
      <c r="C32" s="2">
        <v>1600074040</v>
      </c>
      <c r="D32" s="2">
        <v>200</v>
      </c>
      <c r="E32" s="11" t="s">
        <v>64</v>
      </c>
    </row>
    <row r="33" spans="1:5" ht="45" x14ac:dyDescent="0.25">
      <c r="A33" s="3" t="s">
        <v>71</v>
      </c>
      <c r="B33" s="24" t="s">
        <v>56</v>
      </c>
      <c r="C33" s="2"/>
      <c r="D33" s="2"/>
      <c r="E33" s="35">
        <f>E34</f>
        <v>1150000</v>
      </c>
    </row>
    <row r="34" spans="1:5" ht="30" x14ac:dyDescent="0.25">
      <c r="A34" s="3" t="s">
        <v>11</v>
      </c>
      <c r="B34" s="24" t="s">
        <v>56</v>
      </c>
      <c r="C34" s="2" t="s">
        <v>72</v>
      </c>
      <c r="D34" s="2">
        <v>200</v>
      </c>
      <c r="E34" s="35">
        <v>1150000</v>
      </c>
    </row>
    <row r="35" spans="1:5" ht="46.15" customHeight="1" x14ac:dyDescent="0.25">
      <c r="A35" s="3" t="s">
        <v>73</v>
      </c>
      <c r="B35" s="24" t="s">
        <v>56</v>
      </c>
      <c r="C35" s="2" t="s">
        <v>74</v>
      </c>
      <c r="D35" s="2"/>
      <c r="E35" s="35">
        <f>E36</f>
        <v>100000</v>
      </c>
    </row>
    <row r="36" spans="1:5" ht="30" x14ac:dyDescent="0.25">
      <c r="A36" s="3" t="s">
        <v>11</v>
      </c>
      <c r="B36" s="24" t="s">
        <v>56</v>
      </c>
      <c r="C36" s="2" t="s">
        <v>74</v>
      </c>
      <c r="D36" s="2">
        <v>200</v>
      </c>
      <c r="E36" s="35">
        <v>100000</v>
      </c>
    </row>
    <row r="37" spans="1:5" ht="48" customHeight="1" x14ac:dyDescent="0.25">
      <c r="A37" s="3" t="s">
        <v>75</v>
      </c>
      <c r="B37" s="24" t="s">
        <v>56</v>
      </c>
      <c r="C37" s="2" t="s">
        <v>76</v>
      </c>
      <c r="D37" s="2"/>
      <c r="E37" s="35">
        <f>E38</f>
        <v>100000</v>
      </c>
    </row>
    <row r="38" spans="1:5" ht="30" x14ac:dyDescent="0.25">
      <c r="A38" s="3" t="s">
        <v>11</v>
      </c>
      <c r="B38" s="24" t="s">
        <v>56</v>
      </c>
      <c r="C38" s="2" t="s">
        <v>76</v>
      </c>
      <c r="D38" s="2">
        <v>200</v>
      </c>
      <c r="E38" s="35">
        <v>100000</v>
      </c>
    </row>
    <row r="39" spans="1:5" ht="21" customHeight="1" x14ac:dyDescent="0.25">
      <c r="A39" s="30" t="s">
        <v>12</v>
      </c>
      <c r="B39" s="40" t="s">
        <v>13</v>
      </c>
      <c r="C39" s="26"/>
      <c r="D39" s="26"/>
      <c r="E39" s="42">
        <f>E40</f>
        <v>438506.42</v>
      </c>
    </row>
    <row r="40" spans="1:5" ht="17.25" customHeight="1" x14ac:dyDescent="0.25">
      <c r="A40" s="19" t="s">
        <v>14</v>
      </c>
      <c r="B40" s="18" t="s">
        <v>15</v>
      </c>
      <c r="C40" s="20"/>
      <c r="D40" s="20"/>
      <c r="E40" s="43">
        <f>E41</f>
        <v>438506.42</v>
      </c>
    </row>
    <row r="41" spans="1:5" ht="21" customHeight="1" x14ac:dyDescent="0.25">
      <c r="A41" s="19" t="s">
        <v>16</v>
      </c>
      <c r="B41" s="18" t="s">
        <v>15</v>
      </c>
      <c r="C41" s="20">
        <v>1600003150</v>
      </c>
      <c r="D41" s="20"/>
      <c r="E41" s="43">
        <f>E42</f>
        <v>438506.42</v>
      </c>
    </row>
    <row r="42" spans="1:5" ht="33" customHeight="1" x14ac:dyDescent="0.25">
      <c r="A42" s="19" t="s">
        <v>11</v>
      </c>
      <c r="B42" s="18" t="s">
        <v>15</v>
      </c>
      <c r="C42" s="20">
        <v>1600003150</v>
      </c>
      <c r="D42" s="20">
        <v>200</v>
      </c>
      <c r="E42" s="43">
        <v>438506.42</v>
      </c>
    </row>
    <row r="43" spans="1:5" x14ac:dyDescent="0.25">
      <c r="A43" s="4" t="s">
        <v>34</v>
      </c>
      <c r="B43" s="9" t="s">
        <v>35</v>
      </c>
      <c r="C43" s="8"/>
      <c r="D43" s="8"/>
      <c r="E43" s="37">
        <f>E44</f>
        <v>937847.49</v>
      </c>
    </row>
    <row r="44" spans="1:5" x14ac:dyDescent="0.25">
      <c r="A44" s="3" t="s">
        <v>36</v>
      </c>
      <c r="B44" s="11" t="s">
        <v>37</v>
      </c>
      <c r="C44" s="2"/>
      <c r="D44" s="2"/>
      <c r="E44" s="39">
        <f>E45+E47+E49+E51</f>
        <v>937847.49</v>
      </c>
    </row>
    <row r="45" spans="1:5" ht="30" x14ac:dyDescent="0.25">
      <c r="A45" s="3" t="s">
        <v>38</v>
      </c>
      <c r="B45" s="11" t="s">
        <v>37</v>
      </c>
      <c r="C45" s="2">
        <v>1600006050</v>
      </c>
      <c r="D45" s="2"/>
      <c r="E45" s="39">
        <f>E46</f>
        <v>328471.83</v>
      </c>
    </row>
    <row r="46" spans="1:5" ht="30" x14ac:dyDescent="0.25">
      <c r="A46" s="3" t="s">
        <v>39</v>
      </c>
      <c r="B46" s="11" t="s">
        <v>37</v>
      </c>
      <c r="C46" s="2">
        <v>1600006050</v>
      </c>
      <c r="D46" s="2">
        <v>200</v>
      </c>
      <c r="E46" s="39">
        <v>328471.83</v>
      </c>
    </row>
    <row r="47" spans="1:5" x14ac:dyDescent="0.25">
      <c r="A47" s="44" t="s">
        <v>58</v>
      </c>
      <c r="B47" s="11" t="s">
        <v>37</v>
      </c>
      <c r="C47" s="2">
        <v>1600006400</v>
      </c>
      <c r="D47" s="2"/>
      <c r="E47" s="39">
        <f>E48</f>
        <v>9375.66</v>
      </c>
    </row>
    <row r="48" spans="1:5" ht="30" x14ac:dyDescent="0.25">
      <c r="A48" s="44" t="s">
        <v>39</v>
      </c>
      <c r="B48" s="33" t="s">
        <v>37</v>
      </c>
      <c r="C48" s="2">
        <v>1600006400</v>
      </c>
      <c r="D48" s="34" t="s">
        <v>42</v>
      </c>
      <c r="E48" s="39">
        <v>9375.66</v>
      </c>
    </row>
    <row r="49" spans="1:5" ht="75" x14ac:dyDescent="0.25">
      <c r="A49" s="32" t="s">
        <v>33</v>
      </c>
      <c r="B49" s="33" t="s">
        <v>37</v>
      </c>
      <c r="C49" s="34" t="s">
        <v>40</v>
      </c>
      <c r="D49" s="34"/>
      <c r="E49" s="39">
        <f>E50</f>
        <v>300000</v>
      </c>
    </row>
    <row r="50" spans="1:5" ht="30" x14ac:dyDescent="0.25">
      <c r="A50" s="32" t="s">
        <v>41</v>
      </c>
      <c r="B50" s="33" t="s">
        <v>37</v>
      </c>
      <c r="C50" s="34" t="s">
        <v>40</v>
      </c>
      <c r="D50" s="34" t="s">
        <v>42</v>
      </c>
      <c r="E50" s="39">
        <v>300000</v>
      </c>
    </row>
    <row r="51" spans="1:5" ht="49.15" customHeight="1" x14ac:dyDescent="0.25">
      <c r="A51" s="32" t="s">
        <v>65</v>
      </c>
      <c r="B51" s="33" t="s">
        <v>37</v>
      </c>
      <c r="C51" s="34" t="s">
        <v>66</v>
      </c>
      <c r="D51" s="34"/>
      <c r="E51" s="39">
        <f>E52</f>
        <v>300000</v>
      </c>
    </row>
    <row r="52" spans="1:5" ht="30" x14ac:dyDescent="0.25">
      <c r="A52" s="32" t="s">
        <v>41</v>
      </c>
      <c r="B52" s="33" t="s">
        <v>37</v>
      </c>
      <c r="C52" s="34" t="s">
        <v>66</v>
      </c>
      <c r="D52" s="34" t="s">
        <v>42</v>
      </c>
      <c r="E52" s="39">
        <v>300000</v>
      </c>
    </row>
    <row r="53" spans="1:5" x14ac:dyDescent="0.25">
      <c r="A53" s="4" t="s">
        <v>59</v>
      </c>
      <c r="B53" s="9" t="s">
        <v>60</v>
      </c>
      <c r="C53" s="8"/>
      <c r="D53" s="2"/>
      <c r="E53" s="37">
        <f>E54</f>
        <v>187495</v>
      </c>
    </row>
    <row r="54" spans="1:5" x14ac:dyDescent="0.25">
      <c r="A54" s="3" t="s">
        <v>61</v>
      </c>
      <c r="B54" s="11" t="s">
        <v>62</v>
      </c>
      <c r="C54" s="2"/>
      <c r="D54" s="2"/>
      <c r="E54" s="39">
        <f>E55+E57</f>
        <v>187495</v>
      </c>
    </row>
    <row r="55" spans="1:5" x14ac:dyDescent="0.25">
      <c r="A55" s="3" t="s">
        <v>67</v>
      </c>
      <c r="B55" s="11" t="s">
        <v>62</v>
      </c>
      <c r="C55" s="2">
        <v>1600041200</v>
      </c>
      <c r="D55" s="2"/>
      <c r="E55" s="39">
        <f>E56</f>
        <v>37495</v>
      </c>
    </row>
    <row r="56" spans="1:5" ht="30" x14ac:dyDescent="0.25">
      <c r="A56" s="3" t="s">
        <v>11</v>
      </c>
      <c r="B56" s="11" t="s">
        <v>62</v>
      </c>
      <c r="C56" s="2">
        <v>1600041200</v>
      </c>
      <c r="D56" s="2">
        <v>200</v>
      </c>
      <c r="E56" s="39">
        <v>37495</v>
      </c>
    </row>
    <row r="57" spans="1:5" ht="75" x14ac:dyDescent="0.25">
      <c r="A57" s="32" t="s">
        <v>33</v>
      </c>
      <c r="B57" s="11" t="s">
        <v>62</v>
      </c>
      <c r="C57" s="34" t="s">
        <v>40</v>
      </c>
      <c r="D57" s="34"/>
      <c r="E57" s="39">
        <f>E58</f>
        <v>150000</v>
      </c>
    </row>
    <row r="58" spans="1:5" ht="30" x14ac:dyDescent="0.25">
      <c r="A58" s="32" t="s">
        <v>41</v>
      </c>
      <c r="B58" s="11" t="s">
        <v>62</v>
      </c>
      <c r="C58" s="34" t="s">
        <v>40</v>
      </c>
      <c r="D58" s="34" t="s">
        <v>42</v>
      </c>
      <c r="E58" s="39">
        <v>150000</v>
      </c>
    </row>
    <row r="59" spans="1:5" ht="18.75" customHeight="1" x14ac:dyDescent="0.25">
      <c r="A59" s="14"/>
      <c r="B59" s="17"/>
      <c r="C59" s="15"/>
      <c r="D59" s="15"/>
    </row>
    <row r="60" spans="1:5" ht="18.75" customHeight="1" x14ac:dyDescent="0.25">
      <c r="A60" s="14"/>
      <c r="B60" s="17"/>
      <c r="C60" s="15"/>
      <c r="D60" s="15"/>
    </row>
    <row r="61" spans="1:5" ht="18.75" customHeight="1" x14ac:dyDescent="0.25">
      <c r="A61" s="14"/>
      <c r="B61" s="17"/>
      <c r="C61" s="15"/>
      <c r="D61" s="15"/>
    </row>
    <row r="62" spans="1:5" ht="18.75" customHeight="1" x14ac:dyDescent="0.25">
      <c r="A62" s="14" t="s">
        <v>44</v>
      </c>
      <c r="B62" s="17"/>
      <c r="C62" s="15"/>
      <c r="D62" s="15"/>
    </row>
    <row r="63" spans="1:5" ht="15" customHeight="1" x14ac:dyDescent="0.25">
      <c r="A63" s="7" t="s">
        <v>50</v>
      </c>
    </row>
    <row r="64" spans="1:5" ht="15" customHeight="1" x14ac:dyDescent="0.25">
      <c r="A64" s="7" t="s">
        <v>8</v>
      </c>
    </row>
    <row r="65" spans="1:5" ht="14.25" customHeight="1" x14ac:dyDescent="0.25">
      <c r="A65" s="7" t="s">
        <v>7</v>
      </c>
      <c r="C65" s="46" t="s">
        <v>51</v>
      </c>
      <c r="D65" s="47"/>
      <c r="E65" s="48"/>
    </row>
    <row r="66" spans="1:5" x14ac:dyDescent="0.25">
      <c r="A66" s="7"/>
    </row>
    <row r="67" spans="1:5" x14ac:dyDescent="0.25">
      <c r="A67" s="7"/>
    </row>
  </sheetData>
  <mergeCells count="7">
    <mergeCell ref="C65:E65"/>
    <mergeCell ref="B2:E2"/>
    <mergeCell ref="B3:E3"/>
    <mergeCell ref="C1:E1"/>
    <mergeCell ref="A5:E5"/>
    <mergeCell ref="A1:A3"/>
    <mergeCell ref="A6:E6"/>
  </mergeCells>
  <phoneticPr fontId="8" type="noConversion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tabSelected="1" workbookViewId="0">
      <selection activeCell="B3" sqref="B3:E3"/>
    </sheetView>
  </sheetViews>
  <sheetFormatPr defaultRowHeight="15" x14ac:dyDescent="0.25"/>
  <cols>
    <col min="1" max="1" width="55.5703125" customWidth="1"/>
    <col min="2" max="2" width="7.42578125" customWidth="1"/>
    <col min="3" max="3" width="12" customWidth="1"/>
    <col min="4" max="4" width="7.140625" customWidth="1"/>
    <col min="5" max="5" width="12.28515625" style="1" customWidth="1"/>
  </cols>
  <sheetData>
    <row r="1" spans="1:5" x14ac:dyDescent="0.25">
      <c r="A1" s="53"/>
      <c r="B1" s="12"/>
      <c r="C1" s="49" t="s">
        <v>10</v>
      </c>
      <c r="D1" s="51"/>
      <c r="E1" s="51"/>
    </row>
    <row r="2" spans="1:5" ht="55.5" customHeight="1" x14ac:dyDescent="0.25">
      <c r="A2" s="53"/>
      <c r="B2" s="49" t="s">
        <v>47</v>
      </c>
      <c r="C2" s="58"/>
      <c r="D2" s="58"/>
      <c r="E2" s="58"/>
    </row>
    <row r="3" spans="1:5" x14ac:dyDescent="0.25">
      <c r="A3" s="53"/>
      <c r="B3" s="50" t="s">
        <v>78</v>
      </c>
      <c r="C3" s="48"/>
      <c r="D3" s="48"/>
      <c r="E3" s="48"/>
    </row>
    <row r="4" spans="1:5" x14ac:dyDescent="0.25">
      <c r="A4" s="6"/>
    </row>
    <row r="5" spans="1:5" x14ac:dyDescent="0.25">
      <c r="A5" s="52" t="s">
        <v>48</v>
      </c>
      <c r="B5" s="48"/>
      <c r="C5" s="48"/>
      <c r="D5" s="48"/>
      <c r="E5" s="48"/>
    </row>
    <row r="6" spans="1:5" ht="14.25" customHeight="1" x14ac:dyDescent="0.25">
      <c r="A6" s="54" t="s">
        <v>77</v>
      </c>
      <c r="B6" s="55"/>
      <c r="C6" s="55"/>
      <c r="D6" s="55"/>
      <c r="E6" s="55"/>
    </row>
    <row r="7" spans="1:5" ht="21" customHeight="1" x14ac:dyDescent="0.25">
      <c r="E7" s="6" t="s">
        <v>43</v>
      </c>
    </row>
    <row r="8" spans="1:5" ht="18.75" customHeight="1" x14ac:dyDescent="0.25">
      <c r="A8" s="2" t="s">
        <v>1</v>
      </c>
      <c r="B8" s="13" t="s">
        <v>9</v>
      </c>
      <c r="C8" s="2" t="s">
        <v>3</v>
      </c>
      <c r="D8" s="2" t="s">
        <v>4</v>
      </c>
      <c r="E8" s="2" t="s">
        <v>70</v>
      </c>
    </row>
    <row r="9" spans="1:5" ht="17.25" customHeight="1" x14ac:dyDescent="0.25">
      <c r="A9" s="4" t="s">
        <v>5</v>
      </c>
      <c r="B9" s="8"/>
      <c r="C9" s="8"/>
      <c r="D9" s="8"/>
      <c r="E9" s="27">
        <f>E10</f>
        <v>5741121.5099999998</v>
      </c>
    </row>
    <row r="10" spans="1:5" ht="45" x14ac:dyDescent="0.25">
      <c r="A10" s="3" t="s">
        <v>49</v>
      </c>
      <c r="B10" s="2">
        <v>791</v>
      </c>
      <c r="C10" s="2"/>
      <c r="D10" s="2"/>
      <c r="E10" s="35">
        <f>E11+E13+E17+E20+E22+E24+E26+E28+E30+E32+E34+E36+E38+E40</f>
        <v>5741121.5099999998</v>
      </c>
    </row>
    <row r="11" spans="1:5" ht="15.75" customHeight="1" x14ac:dyDescent="0.25">
      <c r="A11" s="3" t="s">
        <v>21</v>
      </c>
      <c r="B11" s="2">
        <v>791</v>
      </c>
      <c r="C11" s="2">
        <v>1600002030</v>
      </c>
      <c r="D11" s="2"/>
      <c r="E11" s="38">
        <f>E12</f>
        <v>1023997.91</v>
      </c>
    </row>
    <row r="12" spans="1:5" ht="60" x14ac:dyDescent="0.25">
      <c r="A12" s="3" t="s">
        <v>25</v>
      </c>
      <c r="B12" s="2">
        <v>791</v>
      </c>
      <c r="C12" s="2">
        <v>1600002030</v>
      </c>
      <c r="D12" s="2">
        <v>100</v>
      </c>
      <c r="E12" s="38">
        <v>1023997.91</v>
      </c>
    </row>
    <row r="13" spans="1:5" ht="30" x14ac:dyDescent="0.25">
      <c r="A13" s="3" t="s">
        <v>27</v>
      </c>
      <c r="B13" s="2">
        <v>791</v>
      </c>
      <c r="C13" s="2">
        <v>1600002040</v>
      </c>
      <c r="D13" s="2"/>
      <c r="E13" s="38">
        <f>E14+E15+E16</f>
        <v>1436560.1199999999</v>
      </c>
    </row>
    <row r="14" spans="1:5" ht="60" x14ac:dyDescent="0.25">
      <c r="A14" s="3" t="s">
        <v>25</v>
      </c>
      <c r="B14" s="2">
        <v>791</v>
      </c>
      <c r="C14" s="2">
        <v>1600002040</v>
      </c>
      <c r="D14" s="2">
        <v>100</v>
      </c>
      <c r="E14" s="38">
        <v>1146770.3999999999</v>
      </c>
    </row>
    <row r="15" spans="1:5" ht="30" x14ac:dyDescent="0.25">
      <c r="A15" s="3" t="s">
        <v>11</v>
      </c>
      <c r="B15" s="2">
        <v>791</v>
      </c>
      <c r="C15" s="2">
        <v>1600002040</v>
      </c>
      <c r="D15" s="2">
        <v>200</v>
      </c>
      <c r="E15" s="38">
        <v>287211.71999999997</v>
      </c>
    </row>
    <row r="16" spans="1:5" ht="15.75" customHeight="1" x14ac:dyDescent="0.25">
      <c r="A16" s="36" t="s">
        <v>23</v>
      </c>
      <c r="B16" s="2">
        <v>791</v>
      </c>
      <c r="C16" s="29">
        <v>1600002040</v>
      </c>
      <c r="D16" s="29">
        <v>800</v>
      </c>
      <c r="E16" s="38">
        <v>2578</v>
      </c>
    </row>
    <row r="17" spans="1:5" ht="21" customHeight="1" x14ac:dyDescent="0.25">
      <c r="A17" s="3" t="s">
        <v>46</v>
      </c>
      <c r="B17" s="2">
        <v>791</v>
      </c>
      <c r="C17" s="29">
        <v>1600009040</v>
      </c>
      <c r="D17" s="29"/>
      <c r="E17" s="38">
        <f>E18+E19</f>
        <v>170093.52</v>
      </c>
    </row>
    <row r="18" spans="1:5" ht="33.75" customHeight="1" x14ac:dyDescent="0.25">
      <c r="A18" s="3" t="s">
        <v>11</v>
      </c>
      <c r="B18" s="2">
        <v>791</v>
      </c>
      <c r="C18" s="29">
        <v>1600009040</v>
      </c>
      <c r="D18" s="29">
        <v>200</v>
      </c>
      <c r="E18" s="38">
        <v>167152.57999999999</v>
      </c>
    </row>
    <row r="19" spans="1:5" ht="15.75" customHeight="1" x14ac:dyDescent="0.25">
      <c r="A19" s="36" t="s">
        <v>23</v>
      </c>
      <c r="B19" s="2">
        <v>791</v>
      </c>
      <c r="C19" s="29">
        <v>1600009040</v>
      </c>
      <c r="D19" s="29">
        <v>800</v>
      </c>
      <c r="E19" s="38">
        <v>2940.94</v>
      </c>
    </row>
    <row r="20" spans="1:5" ht="30.75" customHeight="1" x14ac:dyDescent="0.25">
      <c r="A20" s="3" t="s">
        <v>30</v>
      </c>
      <c r="B20" s="2">
        <v>791</v>
      </c>
      <c r="C20" s="2">
        <v>1600051180</v>
      </c>
      <c r="D20" s="2"/>
      <c r="E20" s="38">
        <f>E21</f>
        <v>83840.55</v>
      </c>
    </row>
    <row r="21" spans="1:5" ht="60.6" customHeight="1" x14ac:dyDescent="0.25">
      <c r="A21" s="3" t="s">
        <v>25</v>
      </c>
      <c r="B21" s="2">
        <v>791</v>
      </c>
      <c r="C21" s="2">
        <v>1600051180</v>
      </c>
      <c r="D21" s="2">
        <v>100</v>
      </c>
      <c r="E21" s="38">
        <v>83840.55</v>
      </c>
    </row>
    <row r="22" spans="1:5" ht="34.9" customHeight="1" x14ac:dyDescent="0.25">
      <c r="A22" s="3" t="s">
        <v>57</v>
      </c>
      <c r="B22" s="2">
        <v>791</v>
      </c>
      <c r="C22" s="2">
        <v>1600024300</v>
      </c>
      <c r="D22" s="2"/>
      <c r="E22" s="38">
        <f>E23</f>
        <v>62780.5</v>
      </c>
    </row>
    <row r="23" spans="1:5" ht="33" customHeight="1" x14ac:dyDescent="0.25">
      <c r="A23" s="3" t="s">
        <v>11</v>
      </c>
      <c r="B23" s="2">
        <v>791</v>
      </c>
      <c r="C23" s="2">
        <v>1600024300</v>
      </c>
      <c r="D23" s="2">
        <v>200</v>
      </c>
      <c r="E23" s="38">
        <v>62780.5</v>
      </c>
    </row>
    <row r="24" spans="1:5" ht="90" x14ac:dyDescent="0.25">
      <c r="A24" s="45" t="s">
        <v>63</v>
      </c>
      <c r="B24" s="2">
        <v>791</v>
      </c>
      <c r="C24" s="2">
        <v>1600074040</v>
      </c>
      <c r="D24" s="2"/>
      <c r="E24" s="35" t="str">
        <f>E25</f>
        <v>500000,0</v>
      </c>
    </row>
    <row r="25" spans="1:5" ht="33" customHeight="1" x14ac:dyDescent="0.25">
      <c r="A25" s="3" t="s">
        <v>11</v>
      </c>
      <c r="B25" s="2">
        <v>791</v>
      </c>
      <c r="C25" s="2">
        <v>1600074040</v>
      </c>
      <c r="D25" s="2">
        <v>200</v>
      </c>
      <c r="E25" s="35" t="s">
        <v>68</v>
      </c>
    </row>
    <row r="26" spans="1:5" ht="33" customHeight="1" x14ac:dyDescent="0.25">
      <c r="A26" s="3" t="s">
        <v>71</v>
      </c>
      <c r="B26" s="2">
        <v>791</v>
      </c>
      <c r="C26" s="2"/>
      <c r="D26" s="2"/>
      <c r="E26" s="35">
        <f>E27</f>
        <v>1150000</v>
      </c>
    </row>
    <row r="27" spans="1:5" ht="33" customHeight="1" x14ac:dyDescent="0.25">
      <c r="A27" s="3" t="s">
        <v>11</v>
      </c>
      <c r="B27" s="2">
        <v>791</v>
      </c>
      <c r="C27" s="2" t="s">
        <v>72</v>
      </c>
      <c r="D27" s="2">
        <v>200</v>
      </c>
      <c r="E27" s="35">
        <v>1150000</v>
      </c>
    </row>
    <row r="28" spans="1:5" ht="46.9" customHeight="1" x14ac:dyDescent="0.25">
      <c r="A28" s="3" t="s">
        <v>73</v>
      </c>
      <c r="B28" s="2">
        <v>791</v>
      </c>
      <c r="C28" s="2" t="s">
        <v>74</v>
      </c>
      <c r="D28" s="2"/>
      <c r="E28" s="35">
        <f>E29</f>
        <v>100000</v>
      </c>
    </row>
    <row r="29" spans="1:5" ht="33" customHeight="1" x14ac:dyDescent="0.25">
      <c r="A29" s="3" t="s">
        <v>11</v>
      </c>
      <c r="B29" s="2">
        <v>791</v>
      </c>
      <c r="C29" s="2" t="s">
        <v>74</v>
      </c>
      <c r="D29" s="2">
        <v>200</v>
      </c>
      <c r="E29" s="35">
        <v>100000</v>
      </c>
    </row>
    <row r="30" spans="1:5" ht="33" customHeight="1" x14ac:dyDescent="0.25">
      <c r="A30" s="3" t="s">
        <v>75</v>
      </c>
      <c r="B30" s="2">
        <v>791</v>
      </c>
      <c r="C30" s="2" t="s">
        <v>76</v>
      </c>
      <c r="D30" s="2"/>
      <c r="E30" s="35">
        <f>E31</f>
        <v>100000</v>
      </c>
    </row>
    <row r="31" spans="1:5" ht="33" customHeight="1" x14ac:dyDescent="0.25">
      <c r="A31" s="3" t="s">
        <v>11</v>
      </c>
      <c r="B31" s="2">
        <v>791</v>
      </c>
      <c r="C31" s="2" t="s">
        <v>76</v>
      </c>
      <c r="D31" s="2">
        <v>200</v>
      </c>
      <c r="E31" s="35">
        <v>100000</v>
      </c>
    </row>
    <row r="32" spans="1:5" ht="16.899999999999999" customHeight="1" x14ac:dyDescent="0.25">
      <c r="A32" s="19" t="s">
        <v>16</v>
      </c>
      <c r="B32" s="2">
        <v>791</v>
      </c>
      <c r="C32" s="20">
        <v>1600003150</v>
      </c>
      <c r="D32" s="20"/>
      <c r="E32" s="43">
        <f>E33</f>
        <v>438506.42</v>
      </c>
    </row>
    <row r="33" spans="1:5" ht="34.9" customHeight="1" x14ac:dyDescent="0.25">
      <c r="A33" s="19" t="s">
        <v>11</v>
      </c>
      <c r="B33" s="2">
        <v>791</v>
      </c>
      <c r="C33" s="20">
        <v>1600003150</v>
      </c>
      <c r="D33" s="20">
        <v>200</v>
      </c>
      <c r="E33" s="43">
        <v>438506.42</v>
      </c>
    </row>
    <row r="34" spans="1:5" ht="33" customHeight="1" x14ac:dyDescent="0.25">
      <c r="A34" s="3" t="s">
        <v>38</v>
      </c>
      <c r="B34" s="2">
        <v>791</v>
      </c>
      <c r="C34" s="2">
        <v>1600006050</v>
      </c>
      <c r="D34" s="2"/>
      <c r="E34" s="39">
        <f>E35</f>
        <v>328471.83</v>
      </c>
    </row>
    <row r="35" spans="1:5" ht="28.9" customHeight="1" x14ac:dyDescent="0.25">
      <c r="A35" s="3" t="s">
        <v>39</v>
      </c>
      <c r="B35" s="2">
        <v>791</v>
      </c>
      <c r="C35" s="2">
        <v>1600006050</v>
      </c>
      <c r="D35" s="2">
        <v>200</v>
      </c>
      <c r="E35" s="39">
        <v>328471.83</v>
      </c>
    </row>
    <row r="36" spans="1:5" ht="19.149999999999999" customHeight="1" x14ac:dyDescent="0.25">
      <c r="A36" s="44" t="s">
        <v>58</v>
      </c>
      <c r="B36" s="2">
        <v>791</v>
      </c>
      <c r="C36" s="2">
        <v>1600006400</v>
      </c>
      <c r="D36" s="2"/>
      <c r="E36" s="39">
        <f>E37</f>
        <v>9375.66</v>
      </c>
    </row>
    <row r="37" spans="1:5" ht="30" x14ac:dyDescent="0.25">
      <c r="A37" s="44" t="s">
        <v>39</v>
      </c>
      <c r="B37" s="2">
        <v>791</v>
      </c>
      <c r="C37" s="2">
        <v>1600006400</v>
      </c>
      <c r="D37" s="34" t="s">
        <v>42</v>
      </c>
      <c r="E37" s="39">
        <v>9375.66</v>
      </c>
    </row>
    <row r="38" spans="1:5" ht="30.75" customHeight="1" x14ac:dyDescent="0.25">
      <c r="A38" s="32" t="s">
        <v>65</v>
      </c>
      <c r="B38" s="2">
        <v>791</v>
      </c>
      <c r="C38" s="34" t="s">
        <v>66</v>
      </c>
      <c r="D38" s="34"/>
      <c r="E38" s="39">
        <f>E39</f>
        <v>300000</v>
      </c>
    </row>
    <row r="39" spans="1:5" ht="36.6" customHeight="1" x14ac:dyDescent="0.25">
      <c r="A39" s="32" t="s">
        <v>41</v>
      </c>
      <c r="B39" s="2">
        <v>791</v>
      </c>
      <c r="C39" s="34" t="s">
        <v>66</v>
      </c>
      <c r="D39" s="34" t="s">
        <v>42</v>
      </c>
      <c r="E39" s="39">
        <v>300000</v>
      </c>
    </row>
    <row r="40" spans="1:5" ht="21" customHeight="1" x14ac:dyDescent="0.25">
      <c r="A40" s="3" t="s">
        <v>67</v>
      </c>
      <c r="B40" s="2">
        <v>791</v>
      </c>
      <c r="C40" s="2">
        <v>1600041200</v>
      </c>
      <c r="D40" s="2"/>
      <c r="E40" s="39">
        <f>E41</f>
        <v>37495</v>
      </c>
    </row>
    <row r="41" spans="1:5" ht="30" x14ac:dyDescent="0.25">
      <c r="A41" s="3" t="s">
        <v>11</v>
      </c>
      <c r="B41" s="2">
        <v>791</v>
      </c>
      <c r="C41" s="2">
        <v>1600041200</v>
      </c>
      <c r="D41" s="2">
        <v>200</v>
      </c>
      <c r="E41" s="39">
        <v>37495</v>
      </c>
    </row>
    <row r="42" spans="1:5" x14ac:dyDescent="0.25">
      <c r="A42" s="21"/>
      <c r="B42" s="15"/>
      <c r="C42" s="15"/>
      <c r="D42" s="15"/>
      <c r="E42" s="16"/>
    </row>
    <row r="43" spans="1:5" x14ac:dyDescent="0.25">
      <c r="A43" s="7" t="s">
        <v>6</v>
      </c>
      <c r="B43" s="10"/>
    </row>
    <row r="44" spans="1:5" x14ac:dyDescent="0.25">
      <c r="A44" s="7" t="s">
        <v>50</v>
      </c>
      <c r="B44" s="10"/>
    </row>
    <row r="45" spans="1:5" x14ac:dyDescent="0.25">
      <c r="A45" s="7" t="s">
        <v>8</v>
      </c>
      <c r="B45" s="10"/>
    </row>
    <row r="46" spans="1:5" x14ac:dyDescent="0.25">
      <c r="A46" s="7" t="s">
        <v>7</v>
      </c>
      <c r="B46" s="56" t="s">
        <v>51</v>
      </c>
      <c r="C46" s="57"/>
      <c r="D46" s="57"/>
    </row>
  </sheetData>
  <mergeCells count="7">
    <mergeCell ref="B46:D46"/>
    <mergeCell ref="A1:A3"/>
    <mergeCell ref="C1:E1"/>
    <mergeCell ref="B2:E2"/>
    <mergeCell ref="B3:E3"/>
    <mergeCell ref="A5:E5"/>
    <mergeCell ref="A6:E6"/>
  </mergeCells>
  <phoneticPr fontId="8" type="noConversion"/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2016-02-04T12:09:21Z</cp:lastPrinted>
  <dcterms:created xsi:type="dcterms:W3CDTF">2015-01-30T05:24:20Z</dcterms:created>
  <dcterms:modified xsi:type="dcterms:W3CDTF">2023-05-30T09:52:23Z</dcterms:modified>
</cp:coreProperties>
</file>